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ансист\Desktop\КСП 29.09.2020\8. МП Национальная безопасность 2021\"/>
    </mc:Choice>
  </mc:AlternateContent>
  <xr:revisionPtr revIDLastSave="0" documentId="13_ncr:1_{B6B7E121-1587-438C-AEB9-0740E0E5748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  (3)" sheetId="5" r:id="rId1"/>
  </sheets>
  <definedNames>
    <definedName name="_xlnm.Print_Area" localSheetId="0">'1  (3)'!$A$1:$K$35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5" l="1"/>
  <c r="I14" i="5"/>
  <c r="H14" i="5"/>
  <c r="J17" i="5"/>
  <c r="I17" i="5"/>
  <c r="H19" i="5"/>
  <c r="K19" i="5" s="1"/>
  <c r="H18" i="5"/>
  <c r="K18" i="5" s="1"/>
  <c r="H16" i="5"/>
  <c r="I16" i="5" s="1"/>
  <c r="J16" i="5" s="1"/>
  <c r="K16" i="5" s="1"/>
  <c r="K15" i="5"/>
  <c r="H21" i="5"/>
  <c r="I21" i="5" s="1"/>
  <c r="J21" i="5" s="1"/>
  <c r="K21" i="5" s="1"/>
  <c r="K14" i="5" l="1"/>
  <c r="H17" i="5"/>
  <c r="K17" i="5" s="1"/>
  <c r="H20" i="5"/>
  <c r="J20" i="5"/>
  <c r="K20" i="5" s="1"/>
  <c r="I20" i="5"/>
  <c r="K12" i="5"/>
  <c r="K24" i="5"/>
  <c r="H13" i="5"/>
  <c r="I13" i="5" s="1"/>
  <c r="J13" i="5" s="1"/>
  <c r="K13" i="5" s="1"/>
  <c r="H11" i="5"/>
  <c r="J11" i="5"/>
  <c r="I11" i="5"/>
  <c r="H25" i="5"/>
  <c r="I25" i="5" s="1"/>
  <c r="J25" i="5" s="1"/>
  <c r="K11" i="5" l="1"/>
  <c r="J23" i="5"/>
  <c r="K25" i="5"/>
  <c r="K23" i="5" s="1"/>
  <c r="H23" i="5"/>
  <c r="H22" i="5" s="1"/>
  <c r="H26" i="5" s="1"/>
  <c r="I23" i="5"/>
  <c r="I22" i="5" s="1"/>
  <c r="I26" i="5" s="1"/>
  <c r="J22" i="5"/>
  <c r="J26" i="5" s="1"/>
  <c r="K26" i="5" l="1"/>
  <c r="K22" i="5"/>
</calcChain>
</file>

<file path=xl/sharedStrings.xml><?xml version="1.0" encoding="utf-8"?>
<sst xmlns="http://schemas.openxmlformats.org/spreadsheetml/2006/main" count="56" uniqueCount="48">
  <si>
    <t>Пункт программы</t>
  </si>
  <si>
    <t>стоимость, руб.</t>
  </si>
  <si>
    <t>Наименование  расходов</t>
  </si>
  <si>
    <t>КОСГУ</t>
  </si>
  <si>
    <t>Количество оплат в год</t>
  </si>
  <si>
    <t xml:space="preserve">Обоснования расходов бюджетных средств </t>
  </si>
  <si>
    <t>2021 год</t>
  </si>
  <si>
    <t>шт</t>
  </si>
  <si>
    <t>2022 год</t>
  </si>
  <si>
    <t>Листовки для распостранения</t>
  </si>
  <si>
    <t>Буклеты для распостранения</t>
  </si>
  <si>
    <t xml:space="preserve">ОБОСНОВАНИЯ 
 для реализации мероприятий  муниципальной программы Екатериновского сельского поселения Щербиновского района                                                                                                                                          «Обеспечение безопасности населения на территории Екатериновскогосельского поселения Щербиновского района» 
</t>
  </si>
  <si>
    <t>2023 год</t>
  </si>
  <si>
    <t>Итого</t>
  </si>
  <si>
    <t>рублей</t>
  </si>
  <si>
    <t>Сумма, руб.</t>
  </si>
  <si>
    <t>единица измерения</t>
  </si>
  <si>
    <t>количество</t>
  </si>
  <si>
    <t>Основное мероприятие №1 «Участие в предупреждении и ликвидации последствий чрезвычайных ситуаций в границах поселения», в том числе:</t>
  </si>
  <si>
    <t>1.1.1</t>
  </si>
  <si>
    <t xml:space="preserve">Мероприятие № 1 «Изготовление наглядной информации профилактической направленности»
</t>
  </si>
  <si>
    <t>1.1.1.1</t>
  </si>
  <si>
    <t>2.1.1</t>
  </si>
  <si>
    <t xml:space="preserve">Основное мероприятие № 2 «Осуществление первичные мер по обеспечению пожарной без-опасности», в том числе:
</t>
  </si>
  <si>
    <t>2.1.1.1</t>
  </si>
  <si>
    <t>2.1.1.2</t>
  </si>
  <si>
    <t xml:space="preserve">Мероприятие № 2. «Обкос населенных пунктов поселения в целях противопожарной безопасности»
</t>
  </si>
  <si>
    <t>час.</t>
  </si>
  <si>
    <t>2.1.1.3</t>
  </si>
  <si>
    <t>№ 3. «Опашка населенных пунктов поселения в целях противопожарной безопасности»</t>
  </si>
  <si>
    <t>Покос сорной растительности триммером границ населенных пунктов поселения</t>
  </si>
  <si>
    <t>Покос сорной растительности трактором границ населенных пунктов поселения</t>
  </si>
  <si>
    <t>Противопожарная опашка границ населенных пунктов поселения</t>
  </si>
  <si>
    <t>3.1.1</t>
  </si>
  <si>
    <t xml:space="preserve">Основное мероприятие № 3 «Мероприятия по созданию условий для деятельности добровольных формирований, населения, народных дружин по охране общественного порядка», в том числе:
</t>
  </si>
  <si>
    <t xml:space="preserve">Мероприятие № 1 «Мероприятия по обеспечению деятельности добровольных формирований населения, народных дружин»
</t>
  </si>
  <si>
    <t>3.1.1.1</t>
  </si>
  <si>
    <t>Стимулирующие выплаты командиру народной дружины</t>
  </si>
  <si>
    <t>руб.</t>
  </si>
  <si>
    <t xml:space="preserve">Стимулирующие выплаты членам народной дружины </t>
  </si>
  <si>
    <t>Итого по программе:</t>
  </si>
  <si>
    <t>Корректировка мероприятий муниципальной программы возможна в 2021 - 2023 годах в зависимости от анализа эффективности их осуществлении в предыдущем году, постановки новых задач и возможностей бюджета Екатериновского сельского поселения Щербиновского района.</t>
  </si>
  <si>
    <t>Начальник финансового отдела администрации</t>
  </si>
  <si>
    <t>Екатериновского сельского поселения</t>
  </si>
  <si>
    <t>Щербиновского района</t>
  </si>
  <si>
    <t>Е.Н. Гринченко</t>
  </si>
  <si>
    <t xml:space="preserve">СОГЛАСОВАНО
Глава Екатериновского сельского поселения  Щербиновского района
____________ Л.И. Нестеренко
</t>
  </si>
  <si>
    <t>Муниципальная программа Екатериновского сельского поселения Щербиновского района «Обеспечение безопасности населения на территории Екатериновского сельского поселения Щербиновского района» (далее по тексту – муниципальная программа) разработана в соответствии с Федеральным законом от 06 октября 2003 года № 131-ФЗ «Об общих принципах организации местного самоуправления в Российской Федерации»,  Федеральным законом от 09 февраля 2009 года № 8-ФЗ «Об обеспечении доступа к информации о деятельности государственных органов и органов местного самоуправления», Бюджетным кодексом Российской Федерации, Законом Краснодарского края от 07 июня 2004 года № 717 «О местном самоуправлении в Краснодарском крае», Уставом Екатериновского сельского поселения Щербиновского района.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</si>
</sst>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49" fontId="4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Fill="1" applyAlignment="1">
      <alignment horizontal="left" vertical="justify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"/>
  <sheetViews>
    <sheetView tabSelected="1" view="pageLayout" topLeftCell="A4" zoomScale="70" zoomScaleNormal="75" zoomScalePageLayoutView="70" workbookViewId="0">
      <selection activeCell="C5" sqref="C5:K5"/>
    </sheetView>
  </sheetViews>
  <sheetFormatPr defaultRowHeight="18" x14ac:dyDescent="0.35"/>
  <cols>
    <col min="1" max="1" width="8.88671875" style="25" customWidth="1"/>
    <col min="2" max="2" width="13.33203125" style="25" hidden="1" customWidth="1"/>
    <col min="3" max="3" width="42.44140625" style="26" customWidth="1"/>
    <col min="4" max="4" width="12.6640625" style="26" customWidth="1"/>
    <col min="5" max="5" width="13.6640625" style="26" customWidth="1"/>
    <col min="6" max="6" width="17.5546875" style="26" customWidth="1"/>
    <col min="7" max="7" width="19" style="26" customWidth="1"/>
    <col min="8" max="8" width="16.5546875" style="25" customWidth="1"/>
    <col min="9" max="9" width="18.44140625" style="9" customWidth="1"/>
    <col min="10" max="11" width="16.33203125" style="10" customWidth="1"/>
    <col min="12" max="12" width="16.33203125" style="11" bestFit="1" customWidth="1"/>
    <col min="13" max="13" width="16.5546875" style="11" customWidth="1"/>
    <col min="14" max="14" width="21.5546875" style="11" customWidth="1"/>
    <col min="15" max="56" width="9.109375" style="11"/>
  </cols>
  <sheetData>
    <row r="1" spans="1:12" s="11" customFormat="1" x14ac:dyDescent="0.35">
      <c r="A1" s="61"/>
      <c r="B1" s="61"/>
      <c r="C1" s="61"/>
      <c r="D1" s="61"/>
      <c r="E1" s="61"/>
      <c r="F1" s="61"/>
      <c r="G1" s="61"/>
      <c r="H1" s="61"/>
      <c r="I1" s="9"/>
      <c r="J1" s="10"/>
      <c r="K1" s="10"/>
    </row>
    <row r="2" spans="1:12" s="11" customFormat="1" ht="99.6" customHeight="1" x14ac:dyDescent="0.35">
      <c r="A2" s="12"/>
      <c r="B2" s="13"/>
      <c r="C2" s="62"/>
      <c r="D2" s="62"/>
      <c r="E2" s="14"/>
      <c r="F2" s="15"/>
      <c r="G2" s="15"/>
      <c r="H2" s="31"/>
      <c r="I2" s="68" t="s">
        <v>46</v>
      </c>
      <c r="J2" s="68"/>
      <c r="K2" s="68"/>
      <c r="L2" s="15"/>
    </row>
    <row r="3" spans="1:12" s="11" customFormat="1" ht="62.4" customHeight="1" x14ac:dyDescent="0.3">
      <c r="A3" s="63" t="s">
        <v>11</v>
      </c>
      <c r="B3" s="63"/>
      <c r="C3" s="63"/>
      <c r="D3" s="63"/>
      <c r="E3" s="63"/>
      <c r="F3" s="63"/>
      <c r="G3" s="63"/>
      <c r="H3" s="63"/>
      <c r="I3" s="63"/>
      <c r="J3" s="63"/>
      <c r="K3" s="29"/>
    </row>
    <row r="4" spans="1:12" s="11" customFormat="1" ht="24.6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s="11" customFormat="1" ht="119.4" customHeight="1" x14ac:dyDescent="0.3">
      <c r="A5" s="29"/>
      <c r="B5" s="29"/>
      <c r="C5" s="79" t="s">
        <v>47</v>
      </c>
      <c r="D5" s="80"/>
      <c r="E5" s="80"/>
      <c r="F5" s="80"/>
      <c r="G5" s="80"/>
      <c r="H5" s="80"/>
      <c r="I5" s="80"/>
      <c r="J5" s="80"/>
      <c r="K5" s="80"/>
    </row>
    <row r="6" spans="1:12" s="11" customFormat="1" ht="19.8" customHeight="1" x14ac:dyDescent="0.3">
      <c r="A6" s="29"/>
      <c r="B6" s="29"/>
      <c r="C6" s="33"/>
      <c r="D6" s="34"/>
      <c r="E6" s="34"/>
      <c r="F6" s="34"/>
      <c r="G6" s="34"/>
      <c r="H6" s="34"/>
      <c r="I6" s="34"/>
      <c r="J6" s="34"/>
      <c r="K6" s="55" t="s">
        <v>14</v>
      </c>
    </row>
    <row r="7" spans="1:12" s="11" customFormat="1" ht="40.799999999999997" customHeight="1" x14ac:dyDescent="0.3">
      <c r="A7" s="66" t="s">
        <v>0</v>
      </c>
      <c r="B7" s="35"/>
      <c r="C7" s="66" t="s">
        <v>5</v>
      </c>
      <c r="D7" s="67"/>
      <c r="E7" s="67"/>
      <c r="F7" s="67"/>
      <c r="G7" s="67"/>
      <c r="H7" s="4" t="s">
        <v>6</v>
      </c>
      <c r="I7" s="4" t="s">
        <v>8</v>
      </c>
      <c r="J7" s="4" t="s">
        <v>12</v>
      </c>
      <c r="K7" s="4" t="s">
        <v>13</v>
      </c>
      <c r="L7" s="16"/>
    </row>
    <row r="8" spans="1:12" s="18" customFormat="1" ht="36.6" hidden="1" customHeight="1" x14ac:dyDescent="0.35">
      <c r="A8" s="67"/>
      <c r="B8" s="64" t="s">
        <v>3</v>
      </c>
      <c r="C8" s="67"/>
      <c r="D8" s="67"/>
      <c r="E8" s="67"/>
      <c r="F8" s="67"/>
      <c r="G8" s="67"/>
      <c r="H8" s="65" t="s">
        <v>15</v>
      </c>
      <c r="I8" s="65" t="s">
        <v>15</v>
      </c>
      <c r="J8" s="65" t="s">
        <v>15</v>
      </c>
      <c r="K8" s="65" t="s">
        <v>13</v>
      </c>
      <c r="L8" s="17"/>
    </row>
    <row r="9" spans="1:12" s="18" customFormat="1" ht="63" customHeight="1" x14ac:dyDescent="0.35">
      <c r="A9" s="67"/>
      <c r="B9" s="64"/>
      <c r="C9" s="19" t="s">
        <v>2</v>
      </c>
      <c r="D9" s="19" t="s">
        <v>16</v>
      </c>
      <c r="E9" s="19" t="s">
        <v>17</v>
      </c>
      <c r="F9" s="19" t="s">
        <v>1</v>
      </c>
      <c r="G9" s="19" t="s">
        <v>4</v>
      </c>
      <c r="H9" s="65"/>
      <c r="I9" s="65"/>
      <c r="J9" s="65"/>
      <c r="K9" s="65"/>
      <c r="L9" s="17"/>
    </row>
    <row r="10" spans="1:12" s="11" customFormat="1" ht="18.75" hidden="1" customHeight="1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30"/>
    </row>
    <row r="11" spans="1:12" s="7" customFormat="1" ht="43.8" customHeight="1" x14ac:dyDescent="0.35">
      <c r="A11" s="20" t="s">
        <v>19</v>
      </c>
      <c r="B11" s="20"/>
      <c r="C11" s="70" t="s">
        <v>18</v>
      </c>
      <c r="D11" s="70"/>
      <c r="E11" s="70"/>
      <c r="F11" s="70"/>
      <c r="G11" s="70"/>
      <c r="H11" s="21">
        <f>H12</f>
        <v>2000</v>
      </c>
      <c r="I11" s="21">
        <f>I12</f>
        <v>2000</v>
      </c>
      <c r="J11" s="21">
        <f>J12</f>
        <v>2000</v>
      </c>
      <c r="K11" s="21">
        <f>J11+I11+H11</f>
        <v>6000</v>
      </c>
      <c r="L11" s="6"/>
    </row>
    <row r="12" spans="1:12" s="38" customFormat="1" ht="39" customHeight="1" x14ac:dyDescent="0.3">
      <c r="A12" s="43" t="s">
        <v>21</v>
      </c>
      <c r="B12" s="43"/>
      <c r="C12" s="56" t="s">
        <v>20</v>
      </c>
      <c r="D12" s="56"/>
      <c r="E12" s="56"/>
      <c r="F12" s="56"/>
      <c r="G12" s="56"/>
      <c r="H12" s="44">
        <v>2000</v>
      </c>
      <c r="I12" s="44">
        <v>2000</v>
      </c>
      <c r="J12" s="44">
        <v>2000</v>
      </c>
      <c r="K12" s="44">
        <f t="shared" ref="K12:K26" si="0">J12+I12+H12</f>
        <v>6000</v>
      </c>
      <c r="L12" s="37"/>
    </row>
    <row r="13" spans="1:12" s="38" customFormat="1" ht="30.6" customHeight="1" x14ac:dyDescent="0.3">
      <c r="A13" s="39"/>
      <c r="B13" s="36"/>
      <c r="C13" s="1" t="s">
        <v>10</v>
      </c>
      <c r="D13" s="40" t="s">
        <v>7</v>
      </c>
      <c r="E13" s="50">
        <v>100</v>
      </c>
      <c r="F13" s="41">
        <v>20</v>
      </c>
      <c r="G13" s="50">
        <v>1</v>
      </c>
      <c r="H13" s="24">
        <f>E13*F13*G13</f>
        <v>2000</v>
      </c>
      <c r="I13" s="24">
        <f>H13</f>
        <v>2000</v>
      </c>
      <c r="J13" s="24">
        <f>I13</f>
        <v>2000</v>
      </c>
      <c r="K13" s="24">
        <f t="shared" si="0"/>
        <v>6000</v>
      </c>
      <c r="L13" s="37"/>
    </row>
    <row r="14" spans="1:12" s="7" customFormat="1" ht="39" customHeight="1" x14ac:dyDescent="0.35">
      <c r="A14" s="42" t="s">
        <v>22</v>
      </c>
      <c r="B14" s="22"/>
      <c r="C14" s="58" t="s">
        <v>23</v>
      </c>
      <c r="D14" s="59"/>
      <c r="E14" s="59"/>
      <c r="F14" s="59"/>
      <c r="G14" s="60"/>
      <c r="H14" s="21">
        <f>H15+H17+H20</f>
        <v>116600</v>
      </c>
      <c r="I14" s="21">
        <f>I15+I17+I20</f>
        <v>116600</v>
      </c>
      <c r="J14" s="21">
        <f>J15+J17+J20</f>
        <v>116600</v>
      </c>
      <c r="K14" s="21">
        <f t="shared" si="0"/>
        <v>349800</v>
      </c>
      <c r="L14" s="6"/>
    </row>
    <row r="15" spans="1:12" s="7" customFormat="1" ht="40.5" customHeight="1" x14ac:dyDescent="0.35">
      <c r="A15" s="43" t="s">
        <v>24</v>
      </c>
      <c r="B15" s="45"/>
      <c r="C15" s="71" t="s">
        <v>20</v>
      </c>
      <c r="D15" s="75"/>
      <c r="E15" s="75"/>
      <c r="F15" s="75"/>
      <c r="G15" s="76"/>
      <c r="H15" s="46">
        <v>2000</v>
      </c>
      <c r="I15" s="46">
        <v>2000</v>
      </c>
      <c r="J15" s="46">
        <v>2000</v>
      </c>
      <c r="K15" s="46">
        <f t="shared" si="0"/>
        <v>6000</v>
      </c>
      <c r="L15" s="6"/>
    </row>
    <row r="16" spans="1:12" s="7" customFormat="1" ht="24.6" customHeight="1" x14ac:dyDescent="0.35">
      <c r="A16" s="8"/>
      <c r="B16" s="5"/>
      <c r="C16" s="1" t="s">
        <v>9</v>
      </c>
      <c r="D16" s="4" t="s">
        <v>7</v>
      </c>
      <c r="E16" s="51">
        <v>400</v>
      </c>
      <c r="F16" s="3">
        <v>5</v>
      </c>
      <c r="G16" s="51">
        <v>1</v>
      </c>
      <c r="H16" s="2">
        <f>E16*F16*G16</f>
        <v>2000</v>
      </c>
      <c r="I16" s="2">
        <f>H16</f>
        <v>2000</v>
      </c>
      <c r="J16" s="2">
        <f>I16</f>
        <v>2000</v>
      </c>
      <c r="K16" s="2">
        <f t="shared" ref="K16:K19" si="1">J16+I16+H16</f>
        <v>6000</v>
      </c>
      <c r="L16" s="6"/>
    </row>
    <row r="17" spans="1:12" s="7" customFormat="1" ht="37.200000000000003" customHeight="1" x14ac:dyDescent="0.35">
      <c r="A17" s="43" t="s">
        <v>25</v>
      </c>
      <c r="B17" s="49"/>
      <c r="C17" s="71" t="s">
        <v>26</v>
      </c>
      <c r="D17" s="77"/>
      <c r="E17" s="77"/>
      <c r="F17" s="77"/>
      <c r="G17" s="78"/>
      <c r="H17" s="21">
        <f>H18+H19</f>
        <v>42600</v>
      </c>
      <c r="I17" s="21">
        <f>I18+I19</f>
        <v>42600</v>
      </c>
      <c r="J17" s="21">
        <f>J18+J19</f>
        <v>42600</v>
      </c>
      <c r="K17" s="46">
        <f t="shared" si="0"/>
        <v>127800</v>
      </c>
      <c r="L17" s="6"/>
    </row>
    <row r="18" spans="1:12" s="7" customFormat="1" ht="59.4" customHeight="1" x14ac:dyDescent="0.35">
      <c r="A18" s="8"/>
      <c r="B18" s="5"/>
      <c r="C18" s="32" t="s">
        <v>31</v>
      </c>
      <c r="D18" s="47" t="s">
        <v>27</v>
      </c>
      <c r="E18" s="52">
        <v>50</v>
      </c>
      <c r="F18" s="48">
        <v>500</v>
      </c>
      <c r="G18" s="53">
        <v>1</v>
      </c>
      <c r="H18" s="2">
        <f>E18*F18*G18</f>
        <v>25000</v>
      </c>
      <c r="I18" s="2">
        <v>25000</v>
      </c>
      <c r="J18" s="2">
        <v>25000</v>
      </c>
      <c r="K18" s="2">
        <f t="shared" si="1"/>
        <v>75000</v>
      </c>
      <c r="L18" s="6"/>
    </row>
    <row r="19" spans="1:12" s="7" customFormat="1" ht="57.6" customHeight="1" x14ac:dyDescent="0.35">
      <c r="A19" s="8"/>
      <c r="B19" s="5"/>
      <c r="C19" s="32" t="s">
        <v>30</v>
      </c>
      <c r="D19" s="47" t="s">
        <v>27</v>
      </c>
      <c r="E19" s="52">
        <v>80</v>
      </c>
      <c r="F19" s="48">
        <v>220</v>
      </c>
      <c r="G19" s="53">
        <v>1</v>
      </c>
      <c r="H19" s="2">
        <f>E19*F19*G19</f>
        <v>17600</v>
      </c>
      <c r="I19" s="2">
        <v>17600</v>
      </c>
      <c r="J19" s="2">
        <v>17600</v>
      </c>
      <c r="K19" s="2">
        <f t="shared" si="1"/>
        <v>52800</v>
      </c>
      <c r="L19" s="6"/>
    </row>
    <row r="20" spans="1:12" s="7" customFormat="1" ht="27.6" customHeight="1" x14ac:dyDescent="0.35">
      <c r="A20" s="43" t="s">
        <v>28</v>
      </c>
      <c r="B20" s="45"/>
      <c r="C20" s="71" t="s">
        <v>29</v>
      </c>
      <c r="D20" s="72"/>
      <c r="E20" s="72"/>
      <c r="F20" s="72"/>
      <c r="G20" s="73"/>
      <c r="H20" s="21">
        <f>H21</f>
        <v>72000</v>
      </c>
      <c r="I20" s="21">
        <f>I21</f>
        <v>72000</v>
      </c>
      <c r="J20" s="21">
        <f>J21</f>
        <v>72000</v>
      </c>
      <c r="K20" s="46">
        <f t="shared" si="0"/>
        <v>216000</v>
      </c>
      <c r="L20" s="6"/>
    </row>
    <row r="21" spans="1:12" s="7" customFormat="1" ht="39" customHeight="1" x14ac:dyDescent="0.35">
      <c r="A21" s="8"/>
      <c r="B21" s="5"/>
      <c r="C21" s="1" t="s">
        <v>32</v>
      </c>
      <c r="D21" s="4" t="s">
        <v>27</v>
      </c>
      <c r="E21" s="51">
        <v>144</v>
      </c>
      <c r="F21" s="3">
        <v>500</v>
      </c>
      <c r="G21" s="51">
        <v>1</v>
      </c>
      <c r="H21" s="2">
        <f>E21*F21*G21</f>
        <v>72000</v>
      </c>
      <c r="I21" s="2">
        <f>H21</f>
        <v>72000</v>
      </c>
      <c r="J21" s="2">
        <f>I21</f>
        <v>72000</v>
      </c>
      <c r="K21" s="2">
        <f t="shared" si="0"/>
        <v>216000</v>
      </c>
      <c r="L21" s="6"/>
    </row>
    <row r="22" spans="1:12" s="7" customFormat="1" ht="55.2" customHeight="1" x14ac:dyDescent="0.35">
      <c r="A22" s="42" t="s">
        <v>33</v>
      </c>
      <c r="B22" s="22"/>
      <c r="C22" s="58" t="s">
        <v>34</v>
      </c>
      <c r="D22" s="59"/>
      <c r="E22" s="59"/>
      <c r="F22" s="59"/>
      <c r="G22" s="60"/>
      <c r="H22" s="21">
        <f>H23</f>
        <v>66000</v>
      </c>
      <c r="I22" s="21">
        <f t="shared" ref="I22:J22" si="2">I23</f>
        <v>66000</v>
      </c>
      <c r="J22" s="21">
        <f t="shared" si="2"/>
        <v>66000</v>
      </c>
      <c r="K22" s="21">
        <f t="shared" si="0"/>
        <v>198000</v>
      </c>
      <c r="L22" s="6"/>
    </row>
    <row r="23" spans="1:12" s="7" customFormat="1" ht="39" customHeight="1" x14ac:dyDescent="0.35">
      <c r="A23" s="43" t="s">
        <v>36</v>
      </c>
      <c r="B23" s="4"/>
      <c r="C23" s="71" t="s">
        <v>35</v>
      </c>
      <c r="D23" s="75"/>
      <c r="E23" s="75"/>
      <c r="F23" s="75"/>
      <c r="G23" s="76"/>
      <c r="H23" s="46">
        <f>SUM(H24:H25)</f>
        <v>66000</v>
      </c>
      <c r="I23" s="46">
        <f>SUM(I24:I25)</f>
        <v>66000</v>
      </c>
      <c r="J23" s="46">
        <f>SUM(J24:J25)</f>
        <v>66000</v>
      </c>
      <c r="K23" s="46">
        <f>SUM(K24:K25)</f>
        <v>198000</v>
      </c>
      <c r="L23" s="6"/>
    </row>
    <row r="24" spans="1:12" s="7" customFormat="1" ht="37.200000000000003" customHeight="1" x14ac:dyDescent="0.35">
      <c r="A24" s="8"/>
      <c r="B24" s="5"/>
      <c r="C24" s="1" t="s">
        <v>37</v>
      </c>
      <c r="D24" s="4" t="s">
        <v>38</v>
      </c>
      <c r="E24" s="51">
        <v>1</v>
      </c>
      <c r="F24" s="3">
        <v>2000</v>
      </c>
      <c r="G24" s="51">
        <v>12</v>
      </c>
      <c r="H24" s="2">
        <v>24000</v>
      </c>
      <c r="I24" s="2">
        <v>24000</v>
      </c>
      <c r="J24" s="2">
        <v>24000</v>
      </c>
      <c r="K24" s="2">
        <f t="shared" si="0"/>
        <v>72000</v>
      </c>
      <c r="L24" s="6"/>
    </row>
    <row r="25" spans="1:12" s="18" customFormat="1" ht="36" x14ac:dyDescent="0.35">
      <c r="A25" s="23"/>
      <c r="B25" s="23"/>
      <c r="C25" s="1" t="s">
        <v>39</v>
      </c>
      <c r="D25" s="4" t="s">
        <v>38</v>
      </c>
      <c r="E25" s="54">
        <v>7</v>
      </c>
      <c r="F25" s="2">
        <v>500</v>
      </c>
      <c r="G25" s="51">
        <v>12</v>
      </c>
      <c r="H25" s="2">
        <f t="shared" ref="H25" si="3">G25*F25*E25</f>
        <v>42000</v>
      </c>
      <c r="I25" s="2">
        <f t="shared" ref="I25:J25" si="4">H25</f>
        <v>42000</v>
      </c>
      <c r="J25" s="2">
        <f t="shared" si="4"/>
        <v>42000</v>
      </c>
      <c r="K25" s="2">
        <f t="shared" si="0"/>
        <v>126000</v>
      </c>
    </row>
    <row r="26" spans="1:12" s="7" customFormat="1" ht="27" customHeight="1" x14ac:dyDescent="0.35">
      <c r="A26" s="20"/>
      <c r="B26" s="22"/>
      <c r="C26" s="70" t="s">
        <v>40</v>
      </c>
      <c r="D26" s="70"/>
      <c r="E26" s="70"/>
      <c r="F26" s="70"/>
      <c r="G26" s="70"/>
      <c r="H26" s="21">
        <f>H11+H14+H22</f>
        <v>184600</v>
      </c>
      <c r="I26" s="21">
        <f>I11+I14+I22</f>
        <v>184600</v>
      </c>
      <c r="J26" s="21">
        <f>J11+J14+J22</f>
        <v>184600</v>
      </c>
      <c r="K26" s="21">
        <f t="shared" si="0"/>
        <v>553800</v>
      </c>
      <c r="L26" s="6"/>
    </row>
    <row r="27" spans="1:12" s="11" customFormat="1" x14ac:dyDescent="0.35">
      <c r="A27" s="25"/>
      <c r="B27" s="25"/>
      <c r="C27" s="26"/>
      <c r="D27" s="26"/>
      <c r="E27" s="26"/>
      <c r="F27" s="26"/>
      <c r="G27" s="26"/>
      <c r="H27" s="25"/>
      <c r="I27" s="9"/>
      <c r="J27" s="10"/>
      <c r="K27" s="10"/>
    </row>
    <row r="28" spans="1:12" s="11" customFormat="1" ht="37.799999999999997" customHeight="1" x14ac:dyDescent="0.3">
      <c r="A28" s="25"/>
      <c r="B28" s="25"/>
      <c r="C28" s="74" t="s">
        <v>41</v>
      </c>
      <c r="D28" s="74"/>
      <c r="E28" s="74"/>
      <c r="F28" s="74"/>
      <c r="G28" s="74"/>
      <c r="H28" s="74"/>
      <c r="I28" s="74"/>
      <c r="J28" s="74"/>
      <c r="K28" s="74"/>
    </row>
    <row r="29" spans="1:12" s="11" customFormat="1" x14ac:dyDescent="0.35">
      <c r="A29" s="25"/>
      <c r="B29" s="25"/>
      <c r="C29" s="26"/>
      <c r="D29" s="26"/>
      <c r="E29" s="26"/>
      <c r="F29" s="26"/>
      <c r="G29" s="26"/>
      <c r="H29" s="27"/>
      <c r="I29" s="27"/>
      <c r="J29" s="27"/>
      <c r="K29" s="27"/>
    </row>
    <row r="30" spans="1:12" s="11" customFormat="1" x14ac:dyDescent="0.35">
      <c r="A30" s="28"/>
      <c r="B30" s="28"/>
      <c r="C30" s="28"/>
      <c r="D30" s="26"/>
      <c r="E30" s="26"/>
      <c r="F30" s="26"/>
      <c r="G30" s="26"/>
      <c r="H30" s="25"/>
      <c r="I30" s="9"/>
      <c r="J30" s="10"/>
      <c r="K30" s="10"/>
    </row>
    <row r="31" spans="1:12" s="11" customFormat="1" x14ac:dyDescent="0.35">
      <c r="A31" s="28"/>
      <c r="B31" s="28"/>
      <c r="C31" s="28"/>
      <c r="D31" s="26"/>
      <c r="E31" s="26"/>
      <c r="F31" s="26"/>
      <c r="G31" s="26"/>
      <c r="H31" s="25"/>
      <c r="I31" s="9"/>
      <c r="J31" s="10"/>
      <c r="K31" s="10"/>
    </row>
    <row r="32" spans="1:12" s="11" customFormat="1" x14ac:dyDescent="0.35">
      <c r="A32" s="28"/>
      <c r="B32" s="28"/>
      <c r="C32" s="28" t="s">
        <v>42</v>
      </c>
      <c r="D32" s="26"/>
      <c r="E32" s="26"/>
      <c r="F32" s="26"/>
      <c r="G32" s="26"/>
      <c r="H32" s="25"/>
      <c r="I32" s="9"/>
      <c r="J32" s="10"/>
      <c r="K32" s="10"/>
    </row>
    <row r="33" spans="2:10" x14ac:dyDescent="0.35">
      <c r="B33" s="28"/>
      <c r="C33" s="28" t="s">
        <v>43</v>
      </c>
    </row>
    <row r="34" spans="2:10" x14ac:dyDescent="0.35">
      <c r="B34" s="28"/>
      <c r="C34" s="28" t="s">
        <v>44</v>
      </c>
      <c r="J34" s="10" t="s">
        <v>45</v>
      </c>
    </row>
    <row r="35" spans="2:10" x14ac:dyDescent="0.35">
      <c r="F35" s="57"/>
      <c r="G35" s="57"/>
      <c r="H35" s="57"/>
    </row>
  </sheetData>
  <mergeCells count="24">
    <mergeCell ref="C11:G11"/>
    <mergeCell ref="C20:G20"/>
    <mergeCell ref="C28:K28"/>
    <mergeCell ref="C15:G15"/>
    <mergeCell ref="C14:G14"/>
    <mergeCell ref="C17:G17"/>
    <mergeCell ref="C26:G26"/>
    <mergeCell ref="C23:G23"/>
    <mergeCell ref="C12:G12"/>
    <mergeCell ref="F35:H35"/>
    <mergeCell ref="C22:G22"/>
    <mergeCell ref="A1:H1"/>
    <mergeCell ref="C2:D2"/>
    <mergeCell ref="A3:J3"/>
    <mergeCell ref="B8:B9"/>
    <mergeCell ref="H8:H9"/>
    <mergeCell ref="I8:I9"/>
    <mergeCell ref="J8:J9"/>
    <mergeCell ref="C5:K5"/>
    <mergeCell ref="A7:A9"/>
    <mergeCell ref="C7:G8"/>
    <mergeCell ref="K8:K9"/>
    <mergeCell ref="I2:K2"/>
    <mergeCell ref="A10:J10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 (3)</vt:lpstr>
      <vt:lpstr>'1  (3)'!Область_печати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</dc:creator>
  <cp:lastModifiedBy>Финансист</cp:lastModifiedBy>
  <cp:lastPrinted>2020-09-24T11:08:25Z</cp:lastPrinted>
  <dcterms:created xsi:type="dcterms:W3CDTF">2015-08-10T08:50:56Z</dcterms:created>
  <dcterms:modified xsi:type="dcterms:W3CDTF">2020-09-24T11:09:05Z</dcterms:modified>
</cp:coreProperties>
</file>